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48" windowWidth="18972" windowHeight="11952"/>
  </bookViews>
  <sheets>
    <sheet name="Σύγκριση πετρελαίου - pellet" sheetId="1" r:id="rId1"/>
  </sheets>
  <calcPr calcId="125725"/>
</workbook>
</file>

<file path=xl/calcChain.xml><?xml version="1.0" encoding="utf-8"?>
<calcChain xmlns="http://schemas.openxmlformats.org/spreadsheetml/2006/main">
  <c r="B3" i="1"/>
  <c r="C3"/>
  <c r="G2"/>
  <c r="I2" s="1"/>
  <c r="J2" s="1"/>
  <c r="E2"/>
  <c r="F2" s="1"/>
  <c r="C4"/>
  <c r="C5" s="1"/>
  <c r="C6" s="1"/>
  <c r="E3" l="1"/>
  <c r="F3" s="1"/>
  <c r="B4"/>
  <c r="E4" s="1"/>
  <c r="G3"/>
  <c r="I3" s="1"/>
  <c r="J3" s="1"/>
  <c r="K2"/>
  <c r="F4" l="1"/>
  <c r="B5"/>
  <c r="B6" s="1"/>
  <c r="G4"/>
  <c r="I4" s="1"/>
  <c r="J4" s="1"/>
  <c r="K3"/>
  <c r="E5" l="1"/>
  <c r="F5" s="1"/>
  <c r="F6" s="1"/>
  <c r="G5"/>
  <c r="I5" s="1"/>
  <c r="J5" s="1"/>
  <c r="E6"/>
  <c r="G6"/>
  <c r="I6" s="1"/>
  <c r="K4"/>
  <c r="J6" l="1"/>
  <c r="K6" s="1"/>
  <c r="K5"/>
</calcChain>
</file>

<file path=xl/sharedStrings.xml><?xml version="1.0" encoding="utf-8"?>
<sst xmlns="http://schemas.openxmlformats.org/spreadsheetml/2006/main" count="11" uniqueCount="11">
  <si>
    <t>Ποσότητα Πετρελαίου ανά Έτος (lt/έτος)</t>
  </si>
  <si>
    <t>Μοναδιαία Τιμή Πετρελαίου (€/έτος)</t>
  </si>
  <si>
    <t>Ετήσια Αύξηση Τιμής Πετρελαίου (%)</t>
  </si>
  <si>
    <t>Ποσότητα Pellet (κιλά)</t>
  </si>
  <si>
    <t>Έτη</t>
  </si>
  <si>
    <t>Ετήσιο Κόστος Πετρελαίου (€)</t>
  </si>
  <si>
    <t>Ετήσιο Κόστος Pellet (€)</t>
  </si>
  <si>
    <t>Συνολικό Κόστος Pellet (€)</t>
  </si>
  <si>
    <t>Συνολικό Κόστος Πετρελαίου (€)</t>
  </si>
  <si>
    <t>Μοναδιαία Τιμή Pellet (€/κιλό)</t>
  </si>
  <si>
    <t>Συνολική Διαφορά Κόστους (€)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</si>
</sst>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2" borderId="0" xfId="0" applyFill="1" applyAlignment="1">
      <alignment vertical="center"/>
    </xf>
    <xf numFmtId="0" fontId="2" fillId="2" borderId="1" xfId="0" applyFont="1" applyFill="1" applyBorder="1"/>
    <xf numFmtId="3" fontId="0" fillId="2" borderId="1" xfId="0" applyNumberFormat="1" applyFill="1" applyBorder="1"/>
    <xf numFmtId="2" fontId="0" fillId="2" borderId="1" xfId="0" applyNumberFormat="1" applyFill="1" applyBorder="1"/>
    <xf numFmtId="9" fontId="0" fillId="2" borderId="1" xfId="1" applyFont="1" applyFill="1" applyBorder="1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</cellXfs>
  <cellStyles count="2">
    <cellStyle name="Κανονικό" xfId="0" builtinId="0"/>
    <cellStyle name="Ποσοστό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/>
            </a:pPr>
            <a:r>
              <a:rPr lang="el-GR"/>
              <a:t>Συγκριτικό Κόστος</a:t>
            </a:r>
          </a:p>
          <a:p>
            <a:pPr>
              <a:defRPr/>
            </a:pPr>
            <a:r>
              <a:rPr lang="el-GR"/>
              <a:t>Πετρελαίου - </a:t>
            </a:r>
            <a:r>
              <a:rPr lang="en-US"/>
              <a:t>Pellet</a:t>
            </a:r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strRef>
              <c:f>'Σύγκριση πετρελαίου - pellet'!$F$1</c:f>
              <c:strCache>
                <c:ptCount val="1"/>
                <c:pt idx="0">
                  <c:v>Συνολικό Κόστος Πετρελαίου (€)</c:v>
                </c:pt>
              </c:strCache>
            </c:strRef>
          </c:tx>
          <c:val>
            <c:numRef>
              <c:f>'Σύγκριση πετρελαίου - pellet'!$F$2:$F$6</c:f>
              <c:numCache>
                <c:formatCode>#,##0</c:formatCode>
                <c:ptCount val="5"/>
                <c:pt idx="0">
                  <c:v>6000</c:v>
                </c:pt>
                <c:pt idx="1">
                  <c:v>12600</c:v>
                </c:pt>
                <c:pt idx="2">
                  <c:v>19860</c:v>
                </c:pt>
                <c:pt idx="3">
                  <c:v>27846</c:v>
                </c:pt>
                <c:pt idx="4">
                  <c:v>36630.6</c:v>
                </c:pt>
              </c:numCache>
            </c:numRef>
          </c:val>
        </c:ser>
        <c:ser>
          <c:idx val="2"/>
          <c:order val="1"/>
          <c:tx>
            <c:strRef>
              <c:f>'Σύγκριση πετρελαίου - pellet'!$J$1</c:f>
              <c:strCache>
                <c:ptCount val="1"/>
                <c:pt idx="0">
                  <c:v>Συνολικό Κόστος Pellet (€)</c:v>
                </c:pt>
              </c:strCache>
            </c:strRef>
          </c:tx>
          <c:val>
            <c:numRef>
              <c:f>'Σύγκριση πετρελαίου - pellet'!$J$2:$J$6</c:f>
              <c:numCache>
                <c:formatCode>#,##0</c:formatCode>
                <c:ptCount val="5"/>
                <c:pt idx="0">
                  <c:v>2400</c:v>
                </c:pt>
                <c:pt idx="1">
                  <c:v>4800</c:v>
                </c:pt>
                <c:pt idx="2">
                  <c:v>7200</c:v>
                </c:pt>
                <c:pt idx="3">
                  <c:v>9600</c:v>
                </c:pt>
                <c:pt idx="4">
                  <c:v>12000</c:v>
                </c:pt>
              </c:numCache>
            </c:numRef>
          </c:val>
        </c:ser>
        <c:dLbls>
          <c:showVal val="1"/>
        </c:dLbls>
        <c:marker val="1"/>
        <c:axId val="87083264"/>
        <c:axId val="87695744"/>
      </c:lineChart>
      <c:dateAx>
        <c:axId val="87083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aseline="0"/>
                </a:pPr>
                <a:r>
                  <a:rPr lang="el-GR" sz="1400" baseline="0"/>
                  <a:t>Έτη</a:t>
                </a:r>
              </a:p>
            </c:rich>
          </c:tx>
          <c:layout/>
        </c:title>
        <c:numFmt formatCode="General" sourceLinked="0"/>
        <c:majorTickMark val="none"/>
        <c:tickLblPos val="nextTo"/>
        <c:crossAx val="87695744"/>
        <c:crosses val="autoZero"/>
        <c:lblOffset val="100"/>
        <c:baseTimeUnit val="days"/>
      </c:dateAx>
      <c:valAx>
        <c:axId val="87695744"/>
        <c:scaling>
          <c:orientation val="minMax"/>
        </c:scaling>
        <c:axPos val="l"/>
        <c:majorGridlines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el-GR"/>
                  <a:t>Κόστος</a:t>
                </a:r>
                <a:r>
                  <a:rPr lang="el-GR" baseline="0"/>
                  <a:t> Λειτουργίας</a:t>
                </a:r>
                <a:endParaRPr lang="el-GR"/>
              </a:p>
            </c:rich>
          </c:tx>
          <c:layout/>
        </c:title>
        <c:numFmt formatCode="#,##0" sourceLinked="1"/>
        <c:majorTickMark val="none"/>
        <c:tickLblPos val="nextTo"/>
        <c:crossAx val="87083264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b"/>
      <c:layout/>
    </c:legend>
    <c:plotVisOnly val="1"/>
  </c:chart>
  <c:spPr>
    <a:solidFill>
      <a:schemeClr val="accent1">
        <a:lumMod val="75000"/>
      </a:schemeClr>
    </a:solidFill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60960</xdr:rowOff>
    </xdr:from>
    <xdr:to>
      <xdr:col>11</xdr:col>
      <xdr:colOff>7620</xdr:colOff>
      <xdr:row>24</xdr:row>
      <xdr:rowOff>167640</xdr:rowOff>
    </xdr:to>
    <xdr:graphicFrame macro="">
      <xdr:nvGraphicFramePr>
        <xdr:cNvPr id="3" name="2 - Γράφημα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workbookViewId="0">
      <selection activeCell="O16" sqref="O16"/>
    </sheetView>
  </sheetViews>
  <sheetFormatPr defaultRowHeight="14.4"/>
  <cols>
    <col min="1" max="1" width="3.33203125" style="6" customWidth="1"/>
    <col min="2" max="2" width="8.88671875" style="6" customWidth="1"/>
    <col min="3" max="3" width="8.6640625" style="6" customWidth="1"/>
    <col min="4" max="6" width="8.88671875" style="6" customWidth="1"/>
    <col min="7" max="7" width="7.5546875" style="6" customWidth="1"/>
    <col min="8" max="8" width="8.44140625" style="6" customWidth="1"/>
    <col min="9" max="9" width="6.109375" style="6" customWidth="1"/>
    <col min="10" max="10" width="6.77734375" style="6" customWidth="1"/>
    <col min="11" max="11" width="7.21875" style="6" customWidth="1"/>
    <col min="12" max="12" width="0.109375" style="6" customWidth="1"/>
    <col min="13" max="13" width="8.88671875" style="6" hidden="1" customWidth="1"/>
    <col min="14" max="16384" width="8.88671875" style="6"/>
  </cols>
  <sheetData>
    <row r="1" spans="1:11" s="1" customFormat="1" ht="60">
      <c r="A1" s="7" t="s">
        <v>4</v>
      </c>
      <c r="B1" s="7" t="s">
        <v>0</v>
      </c>
      <c r="C1" s="7" t="s">
        <v>1</v>
      </c>
      <c r="D1" s="7" t="s">
        <v>2</v>
      </c>
      <c r="E1" s="7" t="s">
        <v>5</v>
      </c>
      <c r="F1" s="7" t="s">
        <v>8</v>
      </c>
      <c r="G1" s="7" t="s">
        <v>3</v>
      </c>
      <c r="H1" s="7" t="s">
        <v>9</v>
      </c>
      <c r="I1" s="7" t="s">
        <v>6</v>
      </c>
      <c r="J1" s="7" t="s">
        <v>7</v>
      </c>
      <c r="K1" s="7" t="s">
        <v>10</v>
      </c>
    </row>
    <row r="2" spans="1:11">
      <c r="A2" s="2">
        <v>1</v>
      </c>
      <c r="B2" s="3">
        <v>4000</v>
      </c>
      <c r="C2" s="4">
        <v>1.5</v>
      </c>
      <c r="D2" s="5">
        <v>0.1</v>
      </c>
      <c r="E2" s="3">
        <f>B2*C2</f>
        <v>6000</v>
      </c>
      <c r="F2" s="3">
        <f>E2</f>
        <v>6000</v>
      </c>
      <c r="G2" s="3">
        <f>B2*2</f>
        <v>8000</v>
      </c>
      <c r="H2" s="4">
        <v>0.3</v>
      </c>
      <c r="I2" s="3">
        <f>G2*H2</f>
        <v>2400</v>
      </c>
      <c r="J2" s="3">
        <f>I2</f>
        <v>2400</v>
      </c>
      <c r="K2" s="3">
        <f>F2-J2</f>
        <v>3600</v>
      </c>
    </row>
    <row r="3" spans="1:11">
      <c r="A3" s="2">
        <v>2</v>
      </c>
      <c r="B3" s="3">
        <f>B2</f>
        <v>4000</v>
      </c>
      <c r="C3" s="4">
        <f>C2+C2*D2</f>
        <v>1.65</v>
      </c>
      <c r="D3" s="5">
        <v>0.1</v>
      </c>
      <c r="E3" s="3">
        <f t="shared" ref="E3:E6" si="0">B3*C3</f>
        <v>6600</v>
      </c>
      <c r="F3" s="3">
        <f>F2+E3</f>
        <v>12600</v>
      </c>
      <c r="G3" s="3">
        <f t="shared" ref="G3:G6" si="1">B3*2</f>
        <v>8000</v>
      </c>
      <c r="H3" s="4">
        <v>0.3</v>
      </c>
      <c r="I3" s="3">
        <f t="shared" ref="I3:I6" si="2">G3*H3</f>
        <v>2400</v>
      </c>
      <c r="J3" s="3">
        <f>J2+I3</f>
        <v>4800</v>
      </c>
      <c r="K3" s="3">
        <f t="shared" ref="K3:K6" si="3">F3-J3</f>
        <v>7800</v>
      </c>
    </row>
    <row r="4" spans="1:11">
      <c r="A4" s="2">
        <v>3</v>
      </c>
      <c r="B4" s="3">
        <f t="shared" ref="B4:B6" si="4">B3</f>
        <v>4000</v>
      </c>
      <c r="C4" s="4">
        <f t="shared" ref="C4:C6" si="5">C3+C3*D3</f>
        <v>1.8149999999999999</v>
      </c>
      <c r="D4" s="5">
        <v>0.1</v>
      </c>
      <c r="E4" s="3">
        <f t="shared" si="0"/>
        <v>7260</v>
      </c>
      <c r="F4" s="3">
        <f t="shared" ref="F4:F6" si="6">F3+E4</f>
        <v>19860</v>
      </c>
      <c r="G4" s="3">
        <f t="shared" si="1"/>
        <v>8000</v>
      </c>
      <c r="H4" s="4">
        <v>0.3</v>
      </c>
      <c r="I4" s="3">
        <f t="shared" si="2"/>
        <v>2400</v>
      </c>
      <c r="J4" s="3">
        <f t="shared" ref="J4:J6" si="7">J3+I4</f>
        <v>7200</v>
      </c>
      <c r="K4" s="3">
        <f t="shared" si="3"/>
        <v>12660</v>
      </c>
    </row>
    <row r="5" spans="1:11">
      <c r="A5" s="2">
        <v>4</v>
      </c>
      <c r="B5" s="3">
        <f t="shared" si="4"/>
        <v>4000</v>
      </c>
      <c r="C5" s="4">
        <f t="shared" si="5"/>
        <v>1.9964999999999999</v>
      </c>
      <c r="D5" s="5">
        <v>0.1</v>
      </c>
      <c r="E5" s="3">
        <f t="shared" si="0"/>
        <v>7986</v>
      </c>
      <c r="F5" s="3">
        <f t="shared" si="6"/>
        <v>27846</v>
      </c>
      <c r="G5" s="3">
        <f t="shared" si="1"/>
        <v>8000</v>
      </c>
      <c r="H5" s="4">
        <v>0.3</v>
      </c>
      <c r="I5" s="3">
        <f t="shared" si="2"/>
        <v>2400</v>
      </c>
      <c r="J5" s="3">
        <f t="shared" si="7"/>
        <v>9600</v>
      </c>
      <c r="K5" s="3">
        <f t="shared" si="3"/>
        <v>18246</v>
      </c>
    </row>
    <row r="6" spans="1:11">
      <c r="A6" s="2">
        <v>5</v>
      </c>
      <c r="B6" s="3">
        <f t="shared" si="4"/>
        <v>4000</v>
      </c>
      <c r="C6" s="4">
        <f t="shared" si="5"/>
        <v>2.1961499999999998</v>
      </c>
      <c r="D6" s="5">
        <v>0.1</v>
      </c>
      <c r="E6" s="3">
        <f t="shared" si="0"/>
        <v>8784.5999999999985</v>
      </c>
      <c r="F6" s="3">
        <f t="shared" si="6"/>
        <v>36630.6</v>
      </c>
      <c r="G6" s="3">
        <f t="shared" si="1"/>
        <v>8000</v>
      </c>
      <c r="H6" s="4">
        <v>0.3</v>
      </c>
      <c r="I6" s="3">
        <f t="shared" si="2"/>
        <v>2400</v>
      </c>
      <c r="J6" s="3">
        <f t="shared" si="7"/>
        <v>12000</v>
      </c>
      <c r="K6" s="3">
        <f t="shared" si="3"/>
        <v>24630.6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Σύγκριση πετρελαίου - pellet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2012-04-14T23:38:00Z</dcterms:modified>
</cp:coreProperties>
</file>